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08"/>
  <workbookPr defaultThemeVersion="166925"/>
  <bookViews>
    <workbookView xWindow="0" yWindow="500" windowWidth="28800" windowHeight="15960" activeTab="0"/>
  </bookViews>
  <sheets>
    <sheet name="Car Loan in 46 months" sheetId="1" r:id="rId1"/>
    <sheet name="Velocity Banking in 8 months" sheetId="2" r:id="rId2"/>
    <sheet name="Car Loan in 8 month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<sst xmlns="http://schemas.openxmlformats.org/spreadsheetml/2006/main" count="86" uniqueCount="62">
  <si>
    <t>DEBT</t>
  </si>
  <si>
    <t>Monthly Payment</t>
  </si>
  <si>
    <t>Monthly interest</t>
  </si>
  <si>
    <t>Principal payment</t>
  </si>
  <si>
    <t>Interest payment</t>
  </si>
  <si>
    <t>Remaining balance</t>
  </si>
  <si>
    <t>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</si>
  <si>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</si>
  <si>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</si>
  <si>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</si>
  <si>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</si>
  <si>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</si>
  <si>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</si>
  <si>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</si>
  <si>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</si>
  <si>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</si>
  <si>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</si>
  <si>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</si>
  <si>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</si>
  <si>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</si>
  <si>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</si>
  <si>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</si>
  <si>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</si>
  <si>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</si>
  <si>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</si>
  <si>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</si>
  <si>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</si>
  <si>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</si>
  <si>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</si>
  <si>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</si>
  <si>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</si>
  <si>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</si>
  <si>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</si>
  <si>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</si>
  <si>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</si>
  <si>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</si>
  <si>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</si>
  <si>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</si>
  <si>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</si>
  <si>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</si>
  <si>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</si>
  <si>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</si>
  <si>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</si>
  <si>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</si>
  <si>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</si>
  <si>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</si>
  <si>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</si>
  <si>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</si>
  <si>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</si>
  <si>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</si>
  <si>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</si>
  <si>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</si>
  <si>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</si>
  <si>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PLOC DEBT</t>
  </si>
  <si>
    <t>Income</t>
  </si>
  <si>
    <t>Expences</t>
  </si>
  <si>
    <t>Balance</t>
  </si>
  <si>
    <t>Monthly Interest</t>
  </si>
  <si>
    <t>PLOC (velocity banking)</t>
  </si>
  <si>
    <t>CAR LOAN in 46 months</t>
  </si>
  <si>
    <t>CAR LOAN - pay in 8 months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</si>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</sst>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 (Основной текст)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4" fillId="0" borderId="0" xfId="0" applyFont="1"/>
    <xf numFmtId="164" fontId="5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164" fontId="4" fillId="0" borderId="0" xfId="0" applyNumberFormat="1" applyFont="1"/>
    <xf numFmtId="164" fontId="5" fillId="0" borderId="2" xfId="0" applyNumberFormat="1" applyFont="1" applyBorder="1"/>
    <xf numFmtId="10" fontId="5" fillId="0" borderId="1" xfId="2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7" fillId="0" borderId="1" xfId="0" applyNumberFormat="1" applyFont="1" applyBorder="1"/>
    <xf numFmtId="10" fontId="5" fillId="0" borderId="0" xfId="2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B7C9-89CE-B142-8A9C-57A94DEA1287}">
  <dimension ref="B1:H51"/>
  <sheetViews>
    <sheetView tabSelected="1" workbookViewId="0" topLeftCell="A1">
      <selection activeCell="K11" sqref="K11"/>
    </sheetView>
  </sheetViews>
  <sheetFormatPr defaultColWidth="11.00390625" defaultRowHeight="15.75"/>
  <cols>
    <col min="1" max="1" width="6.00390625" style="0" customWidth="1"/>
    <col min="2" max="2" width="16.50390625" style="0" customWidth="1"/>
    <col min="3" max="3" width="24.125" style="0" customWidth="1"/>
    <col min="4" max="4" width="25.875" style="0" customWidth="1"/>
    <col min="5" max="6" width="24.625" style="0" customWidth="1"/>
    <col min="7" max="7" width="26.125" style="0" customWidth="1"/>
    <col min="8" max="8" width="13.875" style="2" customWidth="1"/>
  </cols>
  <sheetData>
    <row r="1" spans="2:5" ht="15.75">
      <c r="B1" s="1"/>
      <c r="C1" s="1"/>
      <c r="D1" s="1"/>
      <c r="E1" s="1"/>
    </row>
    <row r="2" spans="2:8" ht="31">
      <c r="B2" s="20" t="s">
        <v>59</v>
      </c>
      <c r="C2" s="21"/>
      <c r="D2" s="21"/>
      <c r="E2" s="21"/>
      <c r="F2" s="21"/>
      <c r="G2" s="21"/>
      <c r="H2" s="21"/>
    </row>
    <row r="3" ht="15.75">
      <c r="B3" s="3"/>
    </row>
    <row r="4" spans="2:8" ht="24">
      <c r="B4" s="19" t="s">
        <v>0</v>
      </c>
      <c r="C4" s="17" t="s">
        <v>2</v>
      </c>
      <c r="D4" s="17" t="s">
        <v>1</v>
      </c>
      <c r="E4" s="17" t="s">
        <v>3</v>
      </c>
      <c r="F4" s="17" t="s">
        <v>4</v>
      </c>
      <c r="G4" s="17" t="s">
        <v>5</v>
      </c>
      <c r="H4" s="17" t="s">
        <v>6</v>
      </c>
    </row>
    <row r="5" spans="2:8" ht="24">
      <c r="B5" s="5">
        <v>12381</v>
      </c>
      <c r="C5" s="6">
        <v>0.00208333333333333</v>
      </c>
      <c r="D5" s="7">
        <v>286</v>
      </c>
      <c r="E5" s="7">
        <f aca="true" t="shared" si="0" ref="E5:E51">D5-F5</f>
        <v>260.20625000000007</v>
      </c>
      <c r="F5" s="7">
        <f>B5*C5</f>
        <v>25.793749999999957</v>
      </c>
      <c r="G5" s="7">
        <f>B5-E5</f>
        <v>12120.79375</v>
      </c>
      <c r="H5" s="8" t="s">
        <v>7</v>
      </c>
    </row>
    <row r="6" spans="2:8" ht="24">
      <c r="B6" s="9"/>
      <c r="C6" s="6">
        <v>0.00208333333333333</v>
      </c>
      <c r="D6" s="7">
        <v>286</v>
      </c>
      <c r="E6" s="7">
        <f t="shared" si="0"/>
        <v>260.7483463541667</v>
      </c>
      <c r="F6" s="7">
        <f aca="true" t="shared" si="1" ref="F6:F50">C6*G5</f>
        <v>25.251653645833294</v>
      </c>
      <c r="G6" s="7">
        <f aca="true" t="shared" si="2" ref="G6:G50">G5-E6</f>
        <v>11860.045403645834</v>
      </c>
      <c r="H6" s="8" t="s">
        <v>8</v>
      </c>
    </row>
    <row r="7" spans="2:8" ht="24">
      <c r="B7" s="9"/>
      <c r="C7" s="6">
        <v>0.0020833333333333333</v>
      </c>
      <c r="D7" s="7">
        <v>286</v>
      </c>
      <c r="E7" s="7">
        <f t="shared" si="0"/>
        <v>261.29157207573786</v>
      </c>
      <c r="F7" s="7">
        <f t="shared" si="1"/>
        <v>24.708427924262153</v>
      </c>
      <c r="G7" s="7">
        <f t="shared" si="2"/>
        <v>11598.753831570097</v>
      </c>
      <c r="H7" s="8" t="s">
        <v>9</v>
      </c>
    </row>
    <row r="8" spans="2:8" ht="24">
      <c r="B8" s="9"/>
      <c r="C8" s="6">
        <v>0.0020833333333333333</v>
      </c>
      <c r="D8" s="7">
        <v>286</v>
      </c>
      <c r="E8" s="7">
        <f t="shared" si="0"/>
        <v>261.8359295175623</v>
      </c>
      <c r="F8" s="7">
        <f t="shared" si="1"/>
        <v>24.1640704824377</v>
      </c>
      <c r="G8" s="7">
        <f t="shared" si="2"/>
        <v>11336.917902052535</v>
      </c>
      <c r="H8" s="8" t="s">
        <v>10</v>
      </c>
    </row>
    <row r="9" spans="2:8" ht="24">
      <c r="B9" s="9"/>
      <c r="C9" s="6">
        <v>0.0020833333333333333</v>
      </c>
      <c r="D9" s="7">
        <v>286</v>
      </c>
      <c r="E9" s="7">
        <f t="shared" si="0"/>
        <v>262.38142103739057</v>
      </c>
      <c r="F9" s="7">
        <f t="shared" si="1"/>
        <v>23.618578962609448</v>
      </c>
      <c r="G9" s="7">
        <f t="shared" si="2"/>
        <v>11074.536481015144</v>
      </c>
      <c r="H9" s="8" t="s">
        <v>11</v>
      </c>
    </row>
    <row r="10" spans="2:8" ht="24">
      <c r="B10" s="9"/>
      <c r="C10" s="6">
        <v>0.0020833333333333333</v>
      </c>
      <c r="D10" s="7">
        <v>286</v>
      </c>
      <c r="E10" s="7">
        <f t="shared" si="0"/>
        <v>262.9280489978851</v>
      </c>
      <c r="F10" s="7">
        <f t="shared" si="1"/>
        <v>23.071951002114883</v>
      </c>
      <c r="G10" s="7">
        <f t="shared" si="2"/>
        <v>10811.60843201726</v>
      </c>
      <c r="H10" s="8" t="s">
        <v>12</v>
      </c>
    </row>
    <row r="11" spans="2:8" ht="24">
      <c r="B11" s="9"/>
      <c r="C11" s="6">
        <v>0.0020833333333333333</v>
      </c>
      <c r="D11" s="7">
        <v>286</v>
      </c>
      <c r="E11" s="7">
        <f t="shared" si="0"/>
        <v>263.4758157666307</v>
      </c>
      <c r="F11" s="7">
        <f t="shared" si="1"/>
        <v>22.52418423336929</v>
      </c>
      <c r="G11" s="7">
        <f t="shared" si="2"/>
        <v>10548.132616250628</v>
      </c>
      <c r="H11" s="8" t="s">
        <v>13</v>
      </c>
    </row>
    <row r="12" spans="2:8" ht="24">
      <c r="B12" s="9"/>
      <c r="C12" s="6">
        <v>0.0020833333333333333</v>
      </c>
      <c r="D12" s="7">
        <v>286</v>
      </c>
      <c r="E12" s="7">
        <f t="shared" si="0"/>
        <v>264.02472371614454</v>
      </c>
      <c r="F12" s="7">
        <f t="shared" si="1"/>
        <v>21.975276283855475</v>
      </c>
      <c r="G12" s="7">
        <f t="shared" si="2"/>
        <v>10284.107892534485</v>
      </c>
      <c r="H12" s="8" t="s">
        <v>14</v>
      </c>
    </row>
    <row r="13" spans="2:8" ht="24">
      <c r="B13" s="9"/>
      <c r="C13" s="6">
        <v>0.0020833333333333333</v>
      </c>
      <c r="D13" s="7">
        <v>286</v>
      </c>
      <c r="E13" s="7">
        <f t="shared" si="0"/>
        <v>264.5747752238865</v>
      </c>
      <c r="F13" s="7">
        <f t="shared" si="1"/>
        <v>21.42522477611351</v>
      </c>
      <c r="G13" s="7">
        <f t="shared" si="2"/>
        <v>10019.533117310599</v>
      </c>
      <c r="H13" s="8" t="s">
        <v>15</v>
      </c>
    </row>
    <row r="14" spans="2:8" ht="24">
      <c r="B14" s="9"/>
      <c r="C14" s="6">
        <v>0.0020833333333333333</v>
      </c>
      <c r="D14" s="7">
        <v>286</v>
      </c>
      <c r="E14" s="7">
        <f t="shared" si="0"/>
        <v>265.1259726722696</v>
      </c>
      <c r="F14" s="7">
        <f t="shared" si="1"/>
        <v>20.874027327730413</v>
      </c>
      <c r="G14" s="7">
        <f t="shared" si="2"/>
        <v>9754.40714463833</v>
      </c>
      <c r="H14" s="8" t="s">
        <v>16</v>
      </c>
    </row>
    <row r="15" spans="2:8" ht="24">
      <c r="B15" s="9"/>
      <c r="C15" s="6">
        <v>0.0020833333333333333</v>
      </c>
      <c r="D15" s="7">
        <v>286</v>
      </c>
      <c r="E15" s="7">
        <f t="shared" si="0"/>
        <v>265.67831844867015</v>
      </c>
      <c r="F15" s="7">
        <f t="shared" si="1"/>
        <v>20.321681551329853</v>
      </c>
      <c r="G15" s="7">
        <f t="shared" si="2"/>
        <v>9488.72882618966</v>
      </c>
      <c r="H15" s="8" t="s">
        <v>17</v>
      </c>
    </row>
    <row r="16" spans="2:8" ht="24">
      <c r="B16" s="9"/>
      <c r="C16" s="6">
        <v>0.0020833333333333333</v>
      </c>
      <c r="D16" s="7">
        <v>286</v>
      </c>
      <c r="E16" s="7">
        <f t="shared" si="0"/>
        <v>266.2318149454382</v>
      </c>
      <c r="F16" s="7">
        <f t="shared" si="1"/>
        <v>19.76818505456179</v>
      </c>
      <c r="G16" s="7">
        <f t="shared" si="2"/>
        <v>9222.49701124422</v>
      </c>
      <c r="H16" s="8" t="s">
        <v>18</v>
      </c>
    </row>
    <row r="17" spans="2:8" ht="24">
      <c r="B17" s="9"/>
      <c r="C17" s="6">
        <v>0.0020833333333333333</v>
      </c>
      <c r="D17" s="7">
        <v>286</v>
      </c>
      <c r="E17" s="7">
        <f t="shared" si="0"/>
        <v>266.78646455990787</v>
      </c>
      <c r="F17" s="7">
        <f t="shared" si="1"/>
        <v>19.213535440092127</v>
      </c>
      <c r="G17" s="7">
        <f t="shared" si="2"/>
        <v>8955.710546684313</v>
      </c>
      <c r="H17" s="8" t="s">
        <v>19</v>
      </c>
    </row>
    <row r="18" spans="2:8" ht="24">
      <c r="B18" s="9"/>
      <c r="C18" s="6">
        <v>0.0020833333333333333</v>
      </c>
      <c r="D18" s="7">
        <v>286</v>
      </c>
      <c r="E18" s="7">
        <f t="shared" si="0"/>
        <v>267.34226969440766</v>
      </c>
      <c r="F18" s="7">
        <f t="shared" si="1"/>
        <v>18.65773030559232</v>
      </c>
      <c r="G18" s="7">
        <f t="shared" si="2"/>
        <v>8688.368276989906</v>
      </c>
      <c r="H18" s="8" t="s">
        <v>20</v>
      </c>
    </row>
    <row r="19" spans="2:8" ht="24">
      <c r="B19" s="9"/>
      <c r="C19" s="6">
        <v>0.0020833333333333333</v>
      </c>
      <c r="D19" s="7">
        <v>286</v>
      </c>
      <c r="E19" s="7">
        <f t="shared" si="0"/>
        <v>267.89923275627103</v>
      </c>
      <c r="F19" s="7">
        <f t="shared" si="1"/>
        <v>18.10076724372897</v>
      </c>
      <c r="G19" s="7">
        <f t="shared" si="2"/>
        <v>8420.469044233634</v>
      </c>
      <c r="H19" s="8" t="s">
        <v>21</v>
      </c>
    </row>
    <row r="20" spans="2:8" ht="24">
      <c r="B20" s="9"/>
      <c r="C20" s="6">
        <v>0.0020833333333333333</v>
      </c>
      <c r="D20" s="7">
        <v>286</v>
      </c>
      <c r="E20" s="7">
        <f t="shared" si="0"/>
        <v>268.4573561578466</v>
      </c>
      <c r="F20" s="7">
        <f t="shared" si="1"/>
        <v>17.542643842153403</v>
      </c>
      <c r="G20" s="7">
        <f t="shared" si="2"/>
        <v>8152.011688075788</v>
      </c>
      <c r="H20" s="8" t="s">
        <v>22</v>
      </c>
    </row>
    <row r="21" spans="2:8" ht="24">
      <c r="B21" s="9"/>
      <c r="C21" s="6">
        <v>0.0020833333333333333</v>
      </c>
      <c r="D21" s="7">
        <v>286</v>
      </c>
      <c r="E21" s="7">
        <f t="shared" si="0"/>
        <v>269.01664231650875</v>
      </c>
      <c r="F21" s="7">
        <f t="shared" si="1"/>
        <v>16.983357683491224</v>
      </c>
      <c r="G21" s="7">
        <f t="shared" si="2"/>
        <v>7882.995045759279</v>
      </c>
      <c r="H21" s="8" t="s">
        <v>23</v>
      </c>
    </row>
    <row r="22" spans="2:8" ht="24">
      <c r="B22" s="9"/>
      <c r="C22" s="6">
        <v>0.0020833333333333333</v>
      </c>
      <c r="D22" s="7">
        <v>286</v>
      </c>
      <c r="E22" s="7">
        <f t="shared" si="0"/>
        <v>269.57709365466815</v>
      </c>
      <c r="F22" s="7">
        <f t="shared" si="1"/>
        <v>16.422906345331832</v>
      </c>
      <c r="G22" s="7">
        <f t="shared" si="2"/>
        <v>7613.417952104611</v>
      </c>
      <c r="H22" s="8" t="s">
        <v>24</v>
      </c>
    </row>
    <row r="23" spans="2:8" ht="24">
      <c r="B23" s="9"/>
      <c r="C23" s="6">
        <v>0.0020833333333333333</v>
      </c>
      <c r="D23" s="7">
        <v>286</v>
      </c>
      <c r="E23" s="7">
        <f t="shared" si="0"/>
        <v>270.1387125997821</v>
      </c>
      <c r="F23" s="7">
        <f t="shared" si="1"/>
        <v>15.86128740021794</v>
      </c>
      <c r="G23" s="7">
        <f t="shared" si="2"/>
        <v>7343.279239504829</v>
      </c>
      <c r="H23" s="8" t="s">
        <v>25</v>
      </c>
    </row>
    <row r="24" spans="2:8" ht="24">
      <c r="B24" s="9"/>
      <c r="C24" s="6">
        <v>0.0020833333333333333</v>
      </c>
      <c r="D24" s="7">
        <v>286</v>
      </c>
      <c r="E24" s="7">
        <f t="shared" si="0"/>
        <v>270.70150158436496</v>
      </c>
      <c r="F24" s="7">
        <f t="shared" si="1"/>
        <v>15.298498415635061</v>
      </c>
      <c r="G24" s="7">
        <f t="shared" si="2"/>
        <v>7072.577737920464</v>
      </c>
      <c r="H24" s="8" t="s">
        <v>26</v>
      </c>
    </row>
    <row r="25" spans="2:8" ht="24">
      <c r="B25" s="9"/>
      <c r="C25" s="6">
        <v>0.0020833333333333333</v>
      </c>
      <c r="D25" s="7">
        <v>286</v>
      </c>
      <c r="E25" s="7">
        <f t="shared" si="0"/>
        <v>271.265463045999</v>
      </c>
      <c r="F25" s="7">
        <f t="shared" si="1"/>
        <v>14.734536954000966</v>
      </c>
      <c r="G25" s="7">
        <f t="shared" si="2"/>
        <v>6801.3122748744645</v>
      </c>
      <c r="H25" s="8" t="s">
        <v>27</v>
      </c>
    </row>
    <row r="26" spans="2:8" ht="24">
      <c r="B26" s="9"/>
      <c r="C26" s="6">
        <v>0.0020833333333333333</v>
      </c>
      <c r="D26" s="7">
        <v>286</v>
      </c>
      <c r="E26" s="7">
        <f t="shared" si="0"/>
        <v>271.83059942734485</v>
      </c>
      <c r="F26" s="7">
        <f t="shared" si="1"/>
        <v>14.169400572655134</v>
      </c>
      <c r="G26" s="7">
        <f t="shared" si="2"/>
        <v>6529.481675447119</v>
      </c>
      <c r="H26" s="8" t="s">
        <v>28</v>
      </c>
    </row>
    <row r="27" spans="2:8" ht="24">
      <c r="B27" s="9"/>
      <c r="C27" s="6">
        <v>0.0020833333333333333</v>
      </c>
      <c r="D27" s="7">
        <v>286</v>
      </c>
      <c r="E27" s="7">
        <f t="shared" si="0"/>
        <v>272.3969131761518</v>
      </c>
      <c r="F27" s="7">
        <f t="shared" si="1"/>
        <v>13.603086823848166</v>
      </c>
      <c r="G27" s="7">
        <f t="shared" si="2"/>
        <v>6257.084762270968</v>
      </c>
      <c r="H27" s="8" t="s">
        <v>29</v>
      </c>
    </row>
    <row r="28" spans="2:8" ht="24">
      <c r="B28" s="9"/>
      <c r="C28" s="6">
        <v>0.0020833333333333333</v>
      </c>
      <c r="D28" s="7">
        <v>286</v>
      </c>
      <c r="E28" s="7">
        <f t="shared" si="0"/>
        <v>272.96440674526883</v>
      </c>
      <c r="F28" s="7">
        <f t="shared" si="1"/>
        <v>13.035593254731182</v>
      </c>
      <c r="G28" s="7">
        <f t="shared" si="2"/>
        <v>5984.120355525699</v>
      </c>
      <c r="H28" s="8" t="s">
        <v>30</v>
      </c>
    </row>
    <row r="29" spans="2:8" ht="24">
      <c r="B29" s="9"/>
      <c r="C29" s="6">
        <v>0.0020833333333333333</v>
      </c>
      <c r="D29" s="7">
        <v>286</v>
      </c>
      <c r="E29" s="7">
        <f t="shared" si="0"/>
        <v>273.5330825926548</v>
      </c>
      <c r="F29" s="7">
        <f t="shared" si="1"/>
        <v>12.466917407345205</v>
      </c>
      <c r="G29" s="7">
        <f t="shared" si="2"/>
        <v>5710.587272933044</v>
      </c>
      <c r="H29" s="8" t="s">
        <v>31</v>
      </c>
    </row>
    <row r="30" spans="2:8" ht="24">
      <c r="B30" s="9"/>
      <c r="C30" s="6">
        <v>0.0020833333333333333</v>
      </c>
      <c r="D30" s="7">
        <v>286</v>
      </c>
      <c r="E30" s="7">
        <f t="shared" si="0"/>
        <v>274.1029431813895</v>
      </c>
      <c r="F30" s="7">
        <f t="shared" si="1"/>
        <v>11.897056818610508</v>
      </c>
      <c r="G30" s="7">
        <f t="shared" si="2"/>
        <v>5436.4843297516545</v>
      </c>
      <c r="H30" s="8" t="s">
        <v>32</v>
      </c>
    </row>
    <row r="31" spans="2:8" ht="24">
      <c r="B31" s="9"/>
      <c r="C31" s="6">
        <v>0.0020833333333333333</v>
      </c>
      <c r="D31" s="7">
        <v>286</v>
      </c>
      <c r="E31" s="7">
        <f t="shared" si="0"/>
        <v>274.67399097968405</v>
      </c>
      <c r="F31" s="7">
        <f t="shared" si="1"/>
        <v>11.326009020315947</v>
      </c>
      <c r="G31" s="7">
        <f t="shared" si="2"/>
        <v>5161.81033877197</v>
      </c>
      <c r="H31" s="8" t="s">
        <v>33</v>
      </c>
    </row>
    <row r="32" spans="2:8" ht="24">
      <c r="B32" s="9"/>
      <c r="C32" s="6">
        <v>0.0020833333333333333</v>
      </c>
      <c r="D32" s="7">
        <v>286</v>
      </c>
      <c r="E32" s="7">
        <f t="shared" si="0"/>
        <v>275.24622846089176</v>
      </c>
      <c r="F32" s="7">
        <f t="shared" si="1"/>
        <v>10.753771539108271</v>
      </c>
      <c r="G32" s="7">
        <f t="shared" si="2"/>
        <v>4886.564110311078</v>
      </c>
      <c r="H32" s="8" t="s">
        <v>34</v>
      </c>
    </row>
    <row r="33" spans="2:8" ht="24">
      <c r="B33" s="9"/>
      <c r="C33" s="6">
        <v>0.0020833333333333333</v>
      </c>
      <c r="D33" s="7">
        <v>286</v>
      </c>
      <c r="E33" s="7">
        <f t="shared" si="0"/>
        <v>275.8196581035186</v>
      </c>
      <c r="F33" s="7">
        <f t="shared" si="1"/>
        <v>10.180341896481414</v>
      </c>
      <c r="G33" s="7">
        <f t="shared" si="2"/>
        <v>4610.74445220756</v>
      </c>
      <c r="H33" s="8" t="s">
        <v>35</v>
      </c>
    </row>
    <row r="34" spans="2:8" ht="24">
      <c r="B34" s="9"/>
      <c r="C34" s="6">
        <v>0.0020833333333333333</v>
      </c>
      <c r="D34" s="7">
        <v>286</v>
      </c>
      <c r="E34" s="7">
        <f t="shared" si="0"/>
        <v>276.39428239123424</v>
      </c>
      <c r="F34" s="7">
        <f t="shared" si="1"/>
        <v>9.605717608765751</v>
      </c>
      <c r="G34" s="7">
        <f t="shared" si="2"/>
        <v>4334.350169816326</v>
      </c>
      <c r="H34" s="8" t="s">
        <v>36</v>
      </c>
    </row>
    <row r="35" spans="2:8" ht="24">
      <c r="B35" s="9"/>
      <c r="C35" s="6">
        <v>0.0020833333333333333</v>
      </c>
      <c r="D35" s="7">
        <v>286</v>
      </c>
      <c r="E35" s="7">
        <f t="shared" si="0"/>
        <v>276.97010381288266</v>
      </c>
      <c r="F35" s="7">
        <f t="shared" si="1"/>
        <v>9.029896187117346</v>
      </c>
      <c r="G35" s="7">
        <f t="shared" si="2"/>
        <v>4057.3800660034435</v>
      </c>
      <c r="H35" s="8" t="s">
        <v>37</v>
      </c>
    </row>
    <row r="36" spans="2:8" ht="24">
      <c r="B36" s="9"/>
      <c r="C36" s="6">
        <v>0.0020833333333333333</v>
      </c>
      <c r="D36" s="7">
        <v>286</v>
      </c>
      <c r="E36" s="7">
        <f t="shared" si="0"/>
        <v>277.5471248624928</v>
      </c>
      <c r="F36" s="7">
        <f t="shared" si="1"/>
        <v>8.452875137507174</v>
      </c>
      <c r="G36" s="7">
        <f t="shared" si="2"/>
        <v>3779.832941140951</v>
      </c>
      <c r="H36" s="8" t="s">
        <v>38</v>
      </c>
    </row>
    <row r="37" spans="2:8" ht="24">
      <c r="B37" s="9"/>
      <c r="C37" s="6">
        <v>0.0020833333333333333</v>
      </c>
      <c r="D37" s="7">
        <v>286</v>
      </c>
      <c r="E37" s="7">
        <f t="shared" si="0"/>
        <v>278.1253480392897</v>
      </c>
      <c r="F37" s="7">
        <f t="shared" si="1"/>
        <v>7.874651960710314</v>
      </c>
      <c r="G37" s="7">
        <f t="shared" si="2"/>
        <v>3501.707593101661</v>
      </c>
      <c r="H37" s="8" t="s">
        <v>39</v>
      </c>
    </row>
    <row r="38" spans="2:8" ht="24">
      <c r="B38" s="9"/>
      <c r="C38" s="6">
        <v>0.0020833333333333333</v>
      </c>
      <c r="D38" s="7">
        <v>286</v>
      </c>
      <c r="E38" s="7">
        <f t="shared" si="0"/>
        <v>278.70477584770487</v>
      </c>
      <c r="F38" s="7">
        <f t="shared" si="1"/>
        <v>7.295224152295127</v>
      </c>
      <c r="G38" s="7">
        <f t="shared" si="2"/>
        <v>3223.0028172539564</v>
      </c>
      <c r="H38" s="8" t="s">
        <v>40</v>
      </c>
    </row>
    <row r="39" spans="2:8" ht="24">
      <c r="B39" s="9"/>
      <c r="C39" s="6">
        <v>0.0020833333333333333</v>
      </c>
      <c r="D39" s="7">
        <v>286</v>
      </c>
      <c r="E39" s="7">
        <f t="shared" si="0"/>
        <v>279.2854107973876</v>
      </c>
      <c r="F39" s="7">
        <f t="shared" si="1"/>
        <v>6.714589202612409</v>
      </c>
      <c r="G39" s="7">
        <f t="shared" si="2"/>
        <v>2943.717406456569</v>
      </c>
      <c r="H39" s="8" t="s">
        <v>41</v>
      </c>
    </row>
    <row r="40" spans="2:8" ht="24">
      <c r="B40" s="9"/>
      <c r="C40" s="6">
        <v>0.0020833333333333333</v>
      </c>
      <c r="D40" s="7">
        <v>286</v>
      </c>
      <c r="E40" s="7">
        <f t="shared" si="0"/>
        <v>279.8672554032155</v>
      </c>
      <c r="F40" s="7">
        <f t="shared" si="1"/>
        <v>6.132744596784518</v>
      </c>
      <c r="G40" s="7">
        <f t="shared" si="2"/>
        <v>2663.8501510533533</v>
      </c>
      <c r="H40" s="8" t="s">
        <v>42</v>
      </c>
    </row>
    <row r="41" spans="2:8" ht="24">
      <c r="B41" s="9"/>
      <c r="C41" s="6">
        <v>0.0020833333333333333</v>
      </c>
      <c r="D41" s="7">
        <v>286</v>
      </c>
      <c r="E41" s="7">
        <f t="shared" si="0"/>
        <v>280.4503121853055</v>
      </c>
      <c r="F41" s="7">
        <f t="shared" si="1"/>
        <v>5.549687814694486</v>
      </c>
      <c r="G41" s="7">
        <f t="shared" si="2"/>
        <v>2383.399838868048</v>
      </c>
      <c r="H41" s="8" t="s">
        <v>43</v>
      </c>
    </row>
    <row r="42" spans="2:8" ht="24">
      <c r="B42" s="9"/>
      <c r="C42" s="6">
        <v>0.0020833333333333333</v>
      </c>
      <c r="D42" s="7">
        <v>286</v>
      </c>
      <c r="E42" s="7">
        <f t="shared" si="0"/>
        <v>281.0345836690249</v>
      </c>
      <c r="F42" s="7">
        <f t="shared" si="1"/>
        <v>4.9654163309751</v>
      </c>
      <c r="G42" s="7">
        <f t="shared" si="2"/>
        <v>2102.365255199023</v>
      </c>
      <c r="H42" s="8" t="s">
        <v>44</v>
      </c>
    </row>
    <row r="43" spans="2:8" ht="24">
      <c r="B43" s="9"/>
      <c r="C43" s="6">
        <v>0.0020833333333333333</v>
      </c>
      <c r="D43" s="7">
        <v>286</v>
      </c>
      <c r="E43" s="7">
        <f t="shared" si="0"/>
        <v>281.62007238500206</v>
      </c>
      <c r="F43" s="7">
        <f t="shared" si="1"/>
        <v>4.379927614997965</v>
      </c>
      <c r="G43" s="7">
        <f t="shared" si="2"/>
        <v>1820.745182814021</v>
      </c>
      <c r="H43" s="8" t="s">
        <v>45</v>
      </c>
    </row>
    <row r="44" spans="2:8" ht="24">
      <c r="B44" s="9"/>
      <c r="C44" s="6">
        <v>0.0020833333333333333</v>
      </c>
      <c r="D44" s="7">
        <v>286</v>
      </c>
      <c r="E44" s="7">
        <f t="shared" si="0"/>
        <v>282.20678086913745</v>
      </c>
      <c r="F44" s="7">
        <f t="shared" si="1"/>
        <v>3.793219130862544</v>
      </c>
      <c r="G44" s="7">
        <f t="shared" si="2"/>
        <v>1538.5384019448836</v>
      </c>
      <c r="H44" s="8" t="s">
        <v>46</v>
      </c>
    </row>
    <row r="45" spans="2:8" ht="24">
      <c r="B45" s="9"/>
      <c r="C45" s="6">
        <v>0.0020833333333333333</v>
      </c>
      <c r="D45" s="7">
        <v>286</v>
      </c>
      <c r="E45" s="7">
        <f t="shared" si="0"/>
        <v>282.7947116626148</v>
      </c>
      <c r="F45" s="7">
        <f t="shared" si="1"/>
        <v>3.205288337385174</v>
      </c>
      <c r="G45" s="7">
        <f t="shared" si="2"/>
        <v>1255.7436902822687</v>
      </c>
      <c r="H45" s="8" t="s">
        <v>47</v>
      </c>
    </row>
    <row r="46" spans="2:8" ht="24">
      <c r="B46" s="9"/>
      <c r="C46" s="6">
        <v>0.0020833333333333333</v>
      </c>
      <c r="D46" s="7">
        <v>286</v>
      </c>
      <c r="E46" s="7">
        <f t="shared" si="0"/>
        <v>283.38386731191196</v>
      </c>
      <c r="F46" s="7">
        <f t="shared" si="1"/>
        <v>2.6161326880880598</v>
      </c>
      <c r="G46" s="7">
        <f t="shared" si="2"/>
        <v>972.3598229703568</v>
      </c>
      <c r="H46" s="8" t="s">
        <v>48</v>
      </c>
    </row>
    <row r="47" spans="2:8" ht="24">
      <c r="B47" s="9"/>
      <c r="C47" s="6">
        <v>0.0020833333333333333</v>
      </c>
      <c r="D47" s="7">
        <v>286</v>
      </c>
      <c r="E47" s="7">
        <f t="shared" si="0"/>
        <v>283.97425036881174</v>
      </c>
      <c r="F47" s="7">
        <f t="shared" si="1"/>
        <v>2.0257496311882432</v>
      </c>
      <c r="G47" s="7">
        <f t="shared" si="2"/>
        <v>688.3855726015452</v>
      </c>
      <c r="H47" s="8" t="s">
        <v>49</v>
      </c>
    </row>
    <row r="48" spans="2:8" ht="24">
      <c r="B48" s="9"/>
      <c r="C48" s="6">
        <v>0.0020833333333333333</v>
      </c>
      <c r="D48" s="7">
        <v>286</v>
      </c>
      <c r="E48" s="7">
        <f t="shared" si="0"/>
        <v>284.5658633904134</v>
      </c>
      <c r="F48" s="7">
        <f t="shared" si="1"/>
        <v>1.4341366095865524</v>
      </c>
      <c r="G48" s="7">
        <f t="shared" si="2"/>
        <v>403.81970921113174</v>
      </c>
      <c r="H48" s="8" t="s">
        <v>50</v>
      </c>
    </row>
    <row r="49" spans="2:8" ht="24">
      <c r="B49" s="9"/>
      <c r="C49" s="6">
        <v>0.0020833333333333333</v>
      </c>
      <c r="D49" s="7">
        <v>286</v>
      </c>
      <c r="E49" s="7">
        <f t="shared" si="0"/>
        <v>285.1587089391435</v>
      </c>
      <c r="F49" s="7">
        <f t="shared" si="1"/>
        <v>0.8412910608565244</v>
      </c>
      <c r="G49" s="7">
        <f t="shared" si="2"/>
        <v>118.66100027198826</v>
      </c>
      <c r="H49" s="8" t="s">
        <v>51</v>
      </c>
    </row>
    <row r="50" spans="2:8" ht="24">
      <c r="B50" s="9"/>
      <c r="C50" s="6">
        <v>0.0020833333333333333</v>
      </c>
      <c r="D50" s="7">
        <f>G49+F50</f>
        <v>118.90821068922156</v>
      </c>
      <c r="E50" s="7">
        <f t="shared" si="0"/>
        <v>118.66100027198826</v>
      </c>
      <c r="F50" s="7">
        <f t="shared" si="1"/>
        <v>0.24721041723330886</v>
      </c>
      <c r="G50" s="7">
        <f t="shared" si="2"/>
        <v>0</v>
      </c>
      <c r="H50" s="8" t="s">
        <v>52</v>
      </c>
    </row>
    <row r="51" spans="2:8" ht="24">
      <c r="B51" s="9"/>
      <c r="C51" s="9"/>
      <c r="D51" s="10">
        <f>SUM(D5:D50)</f>
        <v>12988.908210689222</v>
      </c>
      <c r="E51" s="11">
        <f t="shared" si="0"/>
        <v>12381.000000000004</v>
      </c>
      <c r="F51" s="10">
        <f>SUM(F5:F50)</f>
        <v>607.908210689218</v>
      </c>
      <c r="G51" s="9"/>
      <c r="H51" s="18"/>
    </row>
  </sheetData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92C9-83B9-CF4B-9716-E134EF8A978D}">
  <dimension ref="B2:H13"/>
  <sheetViews>
    <sheetView workbookViewId="0" topLeftCell="A1">
      <selection activeCell="E22" sqref="E22"/>
    </sheetView>
  </sheetViews>
  <sheetFormatPr defaultColWidth="11.00390625" defaultRowHeight="15.75"/>
  <cols>
    <col min="1" max="1" width="11.375" style="0" customWidth="1"/>
    <col min="2" max="2" width="11.00390625" style="0" bestFit="1" customWidth="1"/>
    <col min="3" max="3" width="16.625" style="0" customWidth="1"/>
    <col min="4" max="5" width="15.125" style="0" bestFit="1" customWidth="1"/>
    <col min="6" max="6" width="18.875" style="0" customWidth="1"/>
    <col min="7" max="7" width="24.50390625" style="0" customWidth="1"/>
    <col min="8" max="8" width="14.50390625" style="0" customWidth="1"/>
  </cols>
  <sheetData>
    <row r="2" spans="2:8" ht="31">
      <c r="B2" s="22" t="s">
        <v>58</v>
      </c>
      <c r="C2" s="22"/>
      <c r="D2" s="22"/>
      <c r="E2" s="22"/>
      <c r="F2" s="22"/>
      <c r="G2" s="22"/>
      <c r="H2" s="22"/>
    </row>
    <row r="4" spans="2:8" ht="24">
      <c r="B4" s="6"/>
      <c r="C4" s="17" t="s">
        <v>53</v>
      </c>
      <c r="D4" s="17" t="s">
        <v>54</v>
      </c>
      <c r="E4" s="17" t="s">
        <v>55</v>
      </c>
      <c r="F4" s="17" t="s">
        <v>56</v>
      </c>
      <c r="G4" s="17" t="s">
        <v>57</v>
      </c>
      <c r="H4" s="17" t="s">
        <v>6</v>
      </c>
    </row>
    <row r="5" spans="2:8" ht="24">
      <c r="B5" s="12">
        <v>0.1099</v>
      </c>
      <c r="C5" s="13">
        <v>12381</v>
      </c>
      <c r="D5" s="14">
        <v>2905</v>
      </c>
      <c r="E5" s="15">
        <v>1286</v>
      </c>
      <c r="F5" s="7">
        <f>C5-D5+E5</f>
        <v>10762</v>
      </c>
      <c r="G5" s="15">
        <f>F5*B5/365*30</f>
        <v>97.2118191780822</v>
      </c>
      <c r="H5" s="8" t="s">
        <v>7</v>
      </c>
    </row>
    <row r="6" spans="2:8" ht="24">
      <c r="B6" s="12">
        <v>0.1099</v>
      </c>
      <c r="C6" s="7">
        <f>F5</f>
        <v>10762</v>
      </c>
      <c r="D6" s="14">
        <v>2905</v>
      </c>
      <c r="E6" s="15">
        <v>1286</v>
      </c>
      <c r="F6" s="7">
        <f aca="true" t="shared" si="0" ref="F6:F11">C6-D6+E6</f>
        <v>9143</v>
      </c>
      <c r="G6" s="15">
        <f aca="true" t="shared" si="1" ref="G6:G11">F6*B6/365*30</f>
        <v>82.58759178082191</v>
      </c>
      <c r="H6" s="8" t="s">
        <v>8</v>
      </c>
    </row>
    <row r="7" spans="2:8" ht="24">
      <c r="B7" s="12">
        <v>0.1099</v>
      </c>
      <c r="C7" s="7">
        <f aca="true" t="shared" si="2" ref="C7:C12">F6</f>
        <v>9143</v>
      </c>
      <c r="D7" s="14">
        <v>2905</v>
      </c>
      <c r="E7" s="15">
        <v>1286</v>
      </c>
      <c r="F7" s="7">
        <f t="shared" si="0"/>
        <v>7524</v>
      </c>
      <c r="G7" s="15">
        <f t="shared" si="1"/>
        <v>67.96336438356164</v>
      </c>
      <c r="H7" s="8" t="s">
        <v>9</v>
      </c>
    </row>
    <row r="8" spans="2:8" ht="24">
      <c r="B8" s="12">
        <v>0.1099</v>
      </c>
      <c r="C8" s="7">
        <f t="shared" si="2"/>
        <v>7524</v>
      </c>
      <c r="D8" s="14">
        <v>2905</v>
      </c>
      <c r="E8" s="15">
        <v>1286</v>
      </c>
      <c r="F8" s="7">
        <f t="shared" si="0"/>
        <v>5905</v>
      </c>
      <c r="G8" s="15">
        <f t="shared" si="1"/>
        <v>53.33913698630136</v>
      </c>
      <c r="H8" s="8" t="s">
        <v>10</v>
      </c>
    </row>
    <row r="9" spans="2:8" ht="24">
      <c r="B9" s="12">
        <v>0.1099</v>
      </c>
      <c r="C9" s="7">
        <f t="shared" si="2"/>
        <v>5905</v>
      </c>
      <c r="D9" s="14">
        <v>2905</v>
      </c>
      <c r="E9" s="15">
        <v>1286</v>
      </c>
      <c r="F9" s="7">
        <f t="shared" si="0"/>
        <v>4286</v>
      </c>
      <c r="G9" s="15">
        <f t="shared" si="1"/>
        <v>38.71490958904109</v>
      </c>
      <c r="H9" s="8" t="s">
        <v>11</v>
      </c>
    </row>
    <row r="10" spans="2:8" ht="24">
      <c r="B10" s="12">
        <v>0.1099</v>
      </c>
      <c r="C10" s="7">
        <f t="shared" si="2"/>
        <v>4286</v>
      </c>
      <c r="D10" s="14">
        <v>2905</v>
      </c>
      <c r="E10" s="15">
        <v>1286</v>
      </c>
      <c r="F10" s="7">
        <f t="shared" si="0"/>
        <v>2667</v>
      </c>
      <c r="G10" s="15">
        <f t="shared" si="1"/>
        <v>24.09068219178082</v>
      </c>
      <c r="H10" s="8" t="s">
        <v>12</v>
      </c>
    </row>
    <row r="11" spans="2:8" ht="24">
      <c r="B11" s="12">
        <v>0.1099</v>
      </c>
      <c r="C11" s="7">
        <f t="shared" si="2"/>
        <v>2667</v>
      </c>
      <c r="D11" s="14">
        <v>2905</v>
      </c>
      <c r="E11" s="15">
        <v>1286</v>
      </c>
      <c r="F11" s="7">
        <f t="shared" si="0"/>
        <v>1048</v>
      </c>
      <c r="G11" s="15">
        <f t="shared" si="1"/>
        <v>9.466454794520548</v>
      </c>
      <c r="H11" s="8" t="s">
        <v>13</v>
      </c>
    </row>
    <row r="12" spans="2:8" ht="24">
      <c r="B12" s="12">
        <v>0.1099</v>
      </c>
      <c r="C12" s="7">
        <f t="shared" si="2"/>
        <v>1048</v>
      </c>
      <c r="D12" s="14">
        <v>2905</v>
      </c>
      <c r="E12" s="15">
        <v>1286</v>
      </c>
      <c r="F12" s="7"/>
      <c r="G12" s="7"/>
      <c r="H12" s="8" t="s">
        <v>14</v>
      </c>
    </row>
    <row r="13" spans="2:8" ht="24">
      <c r="B13" s="16"/>
      <c r="C13" s="5"/>
      <c r="D13" s="5"/>
      <c r="E13" s="5"/>
      <c r="F13" s="5"/>
      <c r="G13" s="10">
        <f>SUM(G5:G12)</f>
        <v>373.3739589041096</v>
      </c>
      <c r="H13" s="9"/>
    </row>
  </sheetData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462FE-6EEF-3743-B56F-A1904443B8A9}">
  <dimension ref="B2:H13"/>
  <sheetViews>
    <sheetView workbookViewId="0" topLeftCell="A1">
      <selection activeCell="F28" sqref="F28"/>
    </sheetView>
  </sheetViews>
  <sheetFormatPr defaultColWidth="11.00390625" defaultRowHeight="15.75"/>
  <cols>
    <col min="1" max="1" width="7.125" style="0" customWidth="1"/>
    <col min="2" max="2" width="19.375" style="0" customWidth="1"/>
    <col min="3" max="3" width="23.375" style="0" customWidth="1"/>
    <col min="4" max="5" width="24.875" style="0" customWidth="1"/>
    <col min="6" max="6" width="23.875" style="0" customWidth="1"/>
    <col min="7" max="7" width="25.625" style="0" customWidth="1"/>
    <col min="8" max="8" width="13.00390625" style="0" customWidth="1"/>
  </cols>
  <sheetData>
    <row r="2" spans="2:8" ht="31">
      <c r="B2" s="22" t="s">
        <v>60</v>
      </c>
      <c r="C2" s="23"/>
      <c r="D2" s="23"/>
      <c r="E2" s="23"/>
      <c r="F2" s="23"/>
      <c r="G2" s="23"/>
      <c r="H2" s="23"/>
    </row>
    <row r="4" spans="2:8" ht="24">
      <c r="B4" s="4" t="s">
        <v>0</v>
      </c>
      <c r="C4" s="17" t="s">
        <v>2</v>
      </c>
      <c r="D4" s="17" t="s">
        <v>1</v>
      </c>
      <c r="E4" s="17" t="s">
        <v>3</v>
      </c>
      <c r="F4" s="17" t="s">
        <v>4</v>
      </c>
      <c r="G4" s="17" t="s">
        <v>5</v>
      </c>
      <c r="H4" s="17" t="s">
        <v>6</v>
      </c>
    </row>
    <row r="5" spans="2:8" ht="24">
      <c r="B5" s="5">
        <v>12381</v>
      </c>
      <c r="C5" s="6">
        <v>0.0020833333333333333</v>
      </c>
      <c r="D5" s="7">
        <v>1619</v>
      </c>
      <c r="E5" s="7">
        <f aca="true" t="shared" si="0" ref="E5:E13">D5-F5</f>
        <v>1593.20625</v>
      </c>
      <c r="F5" s="7">
        <f>B5*C5</f>
        <v>25.79375</v>
      </c>
      <c r="G5" s="7">
        <f>B5-E5</f>
        <v>10787.79375</v>
      </c>
      <c r="H5" s="8" t="s">
        <v>7</v>
      </c>
    </row>
    <row r="6" spans="2:8" ht="24">
      <c r="B6" s="9"/>
      <c r="C6" s="6">
        <v>0.0020833333333333333</v>
      </c>
      <c r="D6" s="7">
        <v>1619</v>
      </c>
      <c r="E6" s="7">
        <f t="shared" si="0"/>
        <v>1596.5254296875</v>
      </c>
      <c r="F6" s="7">
        <f aca="true" t="shared" si="1" ref="F6:F12">C6*G5</f>
        <v>22.474570312500003</v>
      </c>
      <c r="G6" s="7">
        <f aca="true" t="shared" si="2" ref="G6:G12">G5-E6</f>
        <v>9191.268320312502</v>
      </c>
      <c r="H6" s="8" t="s">
        <v>8</v>
      </c>
    </row>
    <row r="7" spans="2:8" ht="24">
      <c r="B7" s="9"/>
      <c r="C7" s="6">
        <v>0.0020833333333333333</v>
      </c>
      <c r="D7" s="7">
        <v>1619</v>
      </c>
      <c r="E7" s="7">
        <f t="shared" si="0"/>
        <v>1599.8515243326824</v>
      </c>
      <c r="F7" s="7">
        <f t="shared" si="1"/>
        <v>19.14847566731771</v>
      </c>
      <c r="G7" s="7">
        <f t="shared" si="2"/>
        <v>7591.41679597982</v>
      </c>
      <c r="H7" s="8" t="s">
        <v>9</v>
      </c>
    </row>
    <row r="8" spans="2:8" ht="24">
      <c r="B8" s="9"/>
      <c r="C8" s="6">
        <v>0.0020833333333333333</v>
      </c>
      <c r="D8" s="7">
        <v>1619</v>
      </c>
      <c r="E8" s="7">
        <f t="shared" si="0"/>
        <v>1603.1845483417087</v>
      </c>
      <c r="F8" s="7">
        <f t="shared" si="1"/>
        <v>15.815451658291291</v>
      </c>
      <c r="G8" s="7">
        <f t="shared" si="2"/>
        <v>5988.2322476381105</v>
      </c>
      <c r="H8" s="8" t="s">
        <v>10</v>
      </c>
    </row>
    <row r="9" spans="2:8" ht="24">
      <c r="B9" s="9"/>
      <c r="C9" s="6">
        <v>0.0020833333333333333</v>
      </c>
      <c r="D9" s="7">
        <v>1619</v>
      </c>
      <c r="E9" s="7">
        <f t="shared" si="0"/>
        <v>1606.524516150754</v>
      </c>
      <c r="F9" s="7">
        <f t="shared" si="1"/>
        <v>12.475483849246064</v>
      </c>
      <c r="G9" s="7">
        <f t="shared" si="2"/>
        <v>4381.707731487357</v>
      </c>
      <c r="H9" s="8" t="s">
        <v>11</v>
      </c>
    </row>
    <row r="10" spans="2:8" ht="24">
      <c r="B10" s="9"/>
      <c r="C10" s="6">
        <v>0.0020833333333333333</v>
      </c>
      <c r="D10" s="7">
        <v>1619</v>
      </c>
      <c r="E10" s="7">
        <f t="shared" si="0"/>
        <v>1609.871442226068</v>
      </c>
      <c r="F10" s="7">
        <f t="shared" si="1"/>
        <v>9.128557773931993</v>
      </c>
      <c r="G10" s="7">
        <f t="shared" si="2"/>
        <v>2771.8362892612886</v>
      </c>
      <c r="H10" s="8" t="s">
        <v>12</v>
      </c>
    </row>
    <row r="11" spans="2:8" ht="24">
      <c r="B11" s="9"/>
      <c r="C11" s="6">
        <v>0.0020833333333333333</v>
      </c>
      <c r="D11" s="7">
        <v>1619</v>
      </c>
      <c r="E11" s="7">
        <f t="shared" si="0"/>
        <v>1613.225341064039</v>
      </c>
      <c r="F11" s="7">
        <f t="shared" si="1"/>
        <v>5.774658935961018</v>
      </c>
      <c r="G11" s="7">
        <f t="shared" si="2"/>
        <v>1158.6109481972496</v>
      </c>
      <c r="H11" s="8" t="s">
        <v>13</v>
      </c>
    </row>
    <row r="12" spans="2:8" ht="24">
      <c r="B12" s="9"/>
      <c r="C12" s="6">
        <v>0.0020833333333333333</v>
      </c>
      <c r="D12" s="7">
        <f>G11+F12</f>
        <v>1161.0247210059938</v>
      </c>
      <c r="E12" s="7">
        <f t="shared" si="0"/>
        <v>1158.6109481972496</v>
      </c>
      <c r="F12" s="7">
        <f t="shared" si="1"/>
        <v>2.41377280874427</v>
      </c>
      <c r="G12" s="7">
        <f t="shared" si="2"/>
        <v>0</v>
      </c>
      <c r="H12" s="8" t="s">
        <v>14</v>
      </c>
    </row>
    <row r="13" spans="2:8" ht="24">
      <c r="B13" s="9"/>
      <c r="C13" s="4" t="s">
        <v>61</v>
      </c>
      <c r="D13" s="10">
        <f>SUM(D5:D12)</f>
        <v>12494.024721005993</v>
      </c>
      <c r="E13" s="11">
        <f t="shared" si="0"/>
        <v>12381.000000000002</v>
      </c>
      <c r="F13" s="10">
        <f>SUM(F5:F12)</f>
        <v>113.02472100599235</v>
      </c>
      <c r="G13" s="9"/>
      <c r="H13" s="9"/>
    </row>
  </sheetData>
  <mergeCells count="1"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Garbowski</dc:creator>
  <cp:keywords/>
  <dc:description/>
  <cp:lastModifiedBy>Dmitriy Garbowski</cp:lastModifiedBy>
  <dcterms:created xsi:type="dcterms:W3CDTF">2023-11-05T18:06:42Z</dcterms:created>
  <dcterms:modified xsi:type="dcterms:W3CDTF">2023-11-06T17:49:41Z</dcterms:modified>
  <cp:category/>
  <cp:version/>
  <cp:contentType/>
  <cp:contentStatus/>
</cp:coreProperties>
</file>